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iphesihle.Thusi\Desktop\"/>
    </mc:Choice>
  </mc:AlternateContent>
  <xr:revisionPtr revIDLastSave="0" documentId="8_{C10CBAD6-F2F8-4A50-A14C-290D03652F8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4" i="2" l="1"/>
  <c r="S24" i="2"/>
  <c r="R24" i="2"/>
  <c r="Q24" i="2"/>
  <c r="P24" i="2"/>
  <c r="O24" i="2"/>
  <c r="N24" i="2"/>
  <c r="M24" i="2"/>
  <c r="G24" i="2"/>
</calcChain>
</file>

<file path=xl/sharedStrings.xml><?xml version="1.0" encoding="utf-8"?>
<sst xmlns="http://schemas.openxmlformats.org/spreadsheetml/2006/main" count="65" uniqueCount="65">
  <si>
    <t>1996/1997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</si>
  <si>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</si>
  <si>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</si>
  <si>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</si>
  <si>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</si>
  <si>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</si>
  <si>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</si>
  <si>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</si>
  <si>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</si>
  <si>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</si>
  <si>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</si>
  <si>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</si>
  <si>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</si>
  <si>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</si>
  <si>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</si>
  <si>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</si>
  <si>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</si>
  <si>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</si>
  <si>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</si>
  <si>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</si>
  <si>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</si>
  <si>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</si>
  <si>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Total revenue: Private residences</t>
  </si>
  <si>
    <t>A: Number of business and general customers</t>
  </si>
  <si>
    <t>A: Number of private residence customers</t>
  </si>
  <si>
    <t>A: Number of 'other' customers</t>
  </si>
  <si>
    <t>A: Number of bulk customers</t>
  </si>
  <si>
    <t>A: Number of prepaid customers</t>
  </si>
  <si>
    <t>A: Total number of customers</t>
  </si>
  <si>
    <t>B: Business and general use</t>
  </si>
  <si>
    <t>B: Private residential use</t>
  </si>
  <si>
    <t>B: 'Other' use</t>
  </si>
  <si>
    <t>B: Bulk use</t>
  </si>
  <si>
    <t>B: Prepaid use</t>
  </si>
  <si>
    <t>B: Total use</t>
  </si>
  <si>
    <t>C: Business &amp; general use growth</t>
  </si>
  <si>
    <t>C: Private residential use growth</t>
  </si>
  <si>
    <t>C: 'Other' use growth</t>
  </si>
  <si>
    <t>C: Bulk use growth</t>
  </si>
  <si>
    <t>C: Prepaid use growth</t>
  </si>
  <si>
    <t>C: Unit growth</t>
  </si>
  <si>
    <t xml:space="preserve">C: Total revenue: business &amp; general </t>
  </si>
  <si>
    <t>C: Total revenue: other</t>
  </si>
  <si>
    <t>C: Total revenue: bulk</t>
  </si>
  <si>
    <t>C: Total revenue: prepayment</t>
  </si>
  <si>
    <t>C: Total revenue: total</t>
  </si>
  <si>
    <t>D: Cents per business and general</t>
  </si>
  <si>
    <t>D: Cents per total</t>
  </si>
  <si>
    <t>D: Cents per prepaid</t>
  </si>
  <si>
    <t>D: Cents per bulk</t>
  </si>
  <si>
    <t>D: Cents per 'other'</t>
  </si>
  <si>
    <t>D: Cents per private residences</t>
  </si>
  <si>
    <t xml:space="preserve">E: E: Use per business and general customer </t>
  </si>
  <si>
    <t>E: Use per 'other'</t>
  </si>
  <si>
    <t xml:space="preserve">E: Use per private and general </t>
  </si>
  <si>
    <t>E: Use per bulk</t>
  </si>
  <si>
    <t>E: Use per prepaid</t>
  </si>
  <si>
    <t>E: Use per total</t>
  </si>
  <si>
    <t xml:space="preserve">F: Rands per business and general customer </t>
  </si>
  <si>
    <t>F: Rands per 'other'</t>
  </si>
  <si>
    <t xml:space="preserve">F: Rands per private and general </t>
  </si>
  <si>
    <t>F: Rands per bulk</t>
  </si>
  <si>
    <t>F: Rands per prepaid</t>
  </si>
  <si>
    <t>F: Rands per total</t>
  </si>
  <si>
    <t>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</si>
</sst>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2" fontId="4" fillId="0" borderId="1" xfId="0" applyNumberFormat="1" applyFont="1" applyFill="1" applyBorder="1"/>
    <xf numFmtId="165" fontId="4" fillId="0" borderId="1" xfId="0" applyNumberFormat="1" applyFont="1" applyFill="1" applyBorder="1"/>
    <xf numFmtId="1" fontId="4" fillId="0" borderId="1" xfId="0" applyNumberFormat="1" applyFont="1" applyFill="1" applyBorder="1"/>
    <xf numFmtId="2" fontId="3" fillId="0" borderId="1" xfId="0" applyNumberFormat="1" applyFont="1" applyFill="1" applyBorder="1"/>
    <xf numFmtId="2" fontId="0" fillId="0" borderId="0" xfId="0" applyNumberFormat="1"/>
    <xf numFmtId="2" fontId="4" fillId="0" borderId="1" xfId="1" applyNumberFormat="1" applyFont="1" applyFill="1" applyBorder="1"/>
    <xf numFmtId="2" fontId="4" fillId="0" borderId="1" xfId="2" applyNumberFormat="1" applyFont="1" applyFill="1" applyBorder="1"/>
    <xf numFmtId="2" fontId="3" fillId="0" borderId="1" xfId="2" applyNumberFormat="1" applyFont="1" applyFill="1" applyBorder="1"/>
    <xf numFmtId="2" fontId="4" fillId="0" borderId="1" xfId="0" quotePrefix="1" applyNumberFormat="1" applyFont="1" applyFill="1" applyBorder="1"/>
    <xf numFmtId="2" fontId="2" fillId="0" borderId="0" xfId="0" applyNumberFormat="1" applyFont="1"/>
    <xf numFmtId="165" fontId="4" fillId="0" borderId="1" xfId="1" applyNumberFormat="1" applyFont="1" applyFill="1" applyBorder="1"/>
    <xf numFmtId="165" fontId="3" fillId="0" borderId="1" xfId="1" applyNumberFormat="1" applyFont="1" applyFill="1" applyBorder="1"/>
    <xf numFmtId="1" fontId="4" fillId="0" borderId="1" xfId="1" applyNumberFormat="1" applyFont="1" applyFill="1" applyBorder="1"/>
    <xf numFmtId="1" fontId="3" fillId="0" borderId="1" xfId="1" applyNumberFormat="1" applyFont="1" applyFill="1" applyBorder="1"/>
    <xf numFmtId="1" fontId="4" fillId="0" borderId="1" xfId="2" applyNumberFormat="1" applyFont="1" applyFill="1" applyBorder="1"/>
    <xf numFmtId="1" fontId="3" fillId="0" borderId="1" xfId="2" applyNumberFormat="1" applyFont="1" applyFill="1" applyBorder="1"/>
    <xf numFmtId="1" fontId="5" fillId="0" borderId="1" xfId="1" applyNumberFormat="1" applyFont="1" applyFill="1" applyBorder="1"/>
    <xf numFmtId="167" fontId="6" fillId="0" borderId="1" xfId="1" applyNumberFormat="1" applyFont="1" applyBorder="1"/>
    <xf numFmtId="167" fontId="7" fillId="0" borderId="1" xfId="1" applyNumberFormat="1" applyFont="1" applyBorder="1"/>
    <xf numFmtId="37" fontId="7" fillId="0" borderId="1" xfId="1" applyNumberFormat="1" applyFont="1" applyBorder="1"/>
    <xf numFmtId="49" fontId="6" fillId="2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4"/>
  <sheetViews>
    <sheetView tabSelected="1" topLeftCell="AB18" workbookViewId="0">
      <selection activeCell="AO32" sqref="AO32"/>
    </sheetView>
  </sheetViews>
  <sheetFormatPr defaultRowHeight="15" x14ac:dyDescent="0.25"/>
  <cols>
    <col min="1" max="1" width="9.85546875" style="5" customWidth="1"/>
    <col min="2" max="2" width="15.5703125" style="5" customWidth="1"/>
    <col min="3" max="3" width="17.85546875" style="5" customWidth="1"/>
    <col min="4" max="24" width="11.42578125" style="5" customWidth="1"/>
    <col min="25" max="25" width="13.7109375" style="5" customWidth="1"/>
    <col min="26" max="36" width="11.42578125" style="5" customWidth="1"/>
    <col min="37" max="37" width="11.42578125" style="10" customWidth="1"/>
    <col min="38" max="43" width="11.42578125" style="5" customWidth="1"/>
    <col min="44" max="16384" width="9.140625" style="5"/>
  </cols>
  <sheetData>
    <row r="1" spans="1:43" x14ac:dyDescent="0.25">
      <c r="A1" s="1"/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4" t="s">
        <v>28</v>
      </c>
      <c r="H1" s="1" t="s">
        <v>29</v>
      </c>
      <c r="I1" s="1" t="s">
        <v>30</v>
      </c>
      <c r="J1" s="9" t="s">
        <v>31</v>
      </c>
      <c r="K1" s="1" t="s">
        <v>32</v>
      </c>
      <c r="L1" s="1" t="s">
        <v>33</v>
      </c>
      <c r="M1" s="4" t="s">
        <v>34</v>
      </c>
      <c r="N1" s="1" t="s">
        <v>35</v>
      </c>
      <c r="O1" s="1" t="s">
        <v>36</v>
      </c>
      <c r="P1" s="9" t="s">
        <v>37</v>
      </c>
      <c r="Q1" s="1" t="s">
        <v>38</v>
      </c>
      <c r="R1" s="1" t="s">
        <v>39</v>
      </c>
      <c r="S1" s="4" t="s">
        <v>40</v>
      </c>
      <c r="T1" s="1" t="s">
        <v>41</v>
      </c>
      <c r="U1" s="1" t="s">
        <v>22</v>
      </c>
      <c r="V1" s="1" t="s">
        <v>42</v>
      </c>
      <c r="W1" s="1" t="s">
        <v>43</v>
      </c>
      <c r="X1" s="1" t="s">
        <v>44</v>
      </c>
      <c r="Y1" s="4" t="s">
        <v>45</v>
      </c>
      <c r="Z1" s="1" t="s">
        <v>46</v>
      </c>
      <c r="AA1" s="1" t="s">
        <v>51</v>
      </c>
      <c r="AB1" s="1" t="s">
        <v>50</v>
      </c>
      <c r="AC1" s="1" t="s">
        <v>49</v>
      </c>
      <c r="AD1" s="1" t="s">
        <v>48</v>
      </c>
      <c r="AE1" s="4" t="s">
        <v>47</v>
      </c>
      <c r="AF1" s="1" t="s">
        <v>52</v>
      </c>
      <c r="AG1" s="9" t="s">
        <v>53</v>
      </c>
      <c r="AH1" s="1" t="s">
        <v>54</v>
      </c>
      <c r="AI1" s="1" t="s">
        <v>55</v>
      </c>
      <c r="AJ1" s="1" t="s">
        <v>56</v>
      </c>
      <c r="AK1" s="4" t="s">
        <v>57</v>
      </c>
      <c r="AL1" s="1" t="s">
        <v>58</v>
      </c>
      <c r="AM1" s="9" t="s">
        <v>59</v>
      </c>
      <c r="AN1" s="1" t="s">
        <v>60</v>
      </c>
      <c r="AO1" s="1" t="s">
        <v>61</v>
      </c>
      <c r="AP1" s="1" t="s">
        <v>62</v>
      </c>
      <c r="AQ1" s="4" t="s">
        <v>63</v>
      </c>
    </row>
    <row r="2" spans="1:43" x14ac:dyDescent="0.25">
      <c r="A2" s="6" t="s">
        <v>0</v>
      </c>
      <c r="B2" s="13">
        <v>34648</v>
      </c>
      <c r="C2" s="13">
        <v>298514</v>
      </c>
      <c r="D2" s="13">
        <v>1996</v>
      </c>
      <c r="E2" s="13">
        <v>690</v>
      </c>
      <c r="F2" s="13">
        <v>115903</v>
      </c>
      <c r="G2" s="14">
        <v>451751</v>
      </c>
      <c r="H2" s="13">
        <v>1428220845</v>
      </c>
      <c r="I2" s="13">
        <v>2672469895</v>
      </c>
      <c r="J2" s="13">
        <v>191879147</v>
      </c>
      <c r="K2" s="13">
        <v>4467818537</v>
      </c>
      <c r="L2" s="13">
        <v>180942293</v>
      </c>
      <c r="M2" s="14">
        <v>8941330717</v>
      </c>
      <c r="N2" s="7">
        <v>7.31741806440354E-2</v>
      </c>
      <c r="O2" s="7">
        <v>5.6828714984377936E-2</v>
      </c>
      <c r="P2" s="7">
        <v>2.1361404580233289E-2</v>
      </c>
      <c r="Q2" s="7">
        <v>5.3443276518965153E-2</v>
      </c>
      <c r="R2" s="7">
        <v>0.38235716259775798</v>
      </c>
      <c r="S2" s="8">
        <v>6.1976469204285844E-2</v>
      </c>
      <c r="T2" s="13">
        <v>343457013</v>
      </c>
      <c r="U2" s="13">
        <v>510441750</v>
      </c>
      <c r="V2" s="13">
        <v>26281877</v>
      </c>
      <c r="W2" s="13">
        <v>665704962</v>
      </c>
      <c r="X2" s="3">
        <v>42209335</v>
      </c>
      <c r="Y2" s="14">
        <v>1588094937</v>
      </c>
      <c r="Z2" s="2">
        <v>24.047892467218499</v>
      </c>
      <c r="AA2" s="2">
        <v>19.100000002058021</v>
      </c>
      <c r="AB2" s="2">
        <v>13.697099143347765</v>
      </c>
      <c r="AC2" s="2">
        <v>14.89999999970903</v>
      </c>
      <c r="AD2" s="2">
        <v>23.327511937742493</v>
      </c>
      <c r="AE2" s="12">
        <v>17.761281706990015</v>
      </c>
      <c r="AF2" s="3">
        <v>3435.0728397021471</v>
      </c>
      <c r="AG2" s="3">
        <v>746.04817389915831</v>
      </c>
      <c r="AH2" s="3">
        <v>8010.9864311957244</v>
      </c>
      <c r="AI2" s="3">
        <v>539591.6107487923</v>
      </c>
      <c r="AJ2" s="3">
        <v>130.09606668219689</v>
      </c>
      <c r="AK2" s="14">
        <v>1649.3840480338358</v>
      </c>
      <c r="AL2" s="3">
        <v>826.06262266220267</v>
      </c>
      <c r="AM2" s="3">
        <v>142.49520123009307</v>
      </c>
      <c r="AN2" s="3">
        <v>1097.2727538410152</v>
      </c>
      <c r="AO2" s="3">
        <v>80399.149999999994</v>
      </c>
      <c r="AP2" s="3">
        <v>30.348175485822917</v>
      </c>
      <c r="AQ2" s="14">
        <v>292.95174720144502</v>
      </c>
    </row>
    <row r="3" spans="1:43" x14ac:dyDescent="0.25">
      <c r="A3" s="6" t="s">
        <v>1</v>
      </c>
      <c r="B3" s="13">
        <v>37816</v>
      </c>
      <c r="C3" s="13">
        <v>302653</v>
      </c>
      <c r="D3" s="13">
        <v>1894</v>
      </c>
      <c r="E3" s="13">
        <v>669</v>
      </c>
      <c r="F3" s="13">
        <v>134384</v>
      </c>
      <c r="G3" s="14">
        <v>477416</v>
      </c>
      <c r="H3" s="13">
        <v>1482189609</v>
      </c>
      <c r="I3" s="13">
        <v>2736976112</v>
      </c>
      <c r="J3" s="13">
        <v>204481477</v>
      </c>
      <c r="K3" s="13">
        <v>4574251466</v>
      </c>
      <c r="L3" s="13">
        <v>185252692</v>
      </c>
      <c r="M3" s="14">
        <v>9183151356</v>
      </c>
      <c r="N3" s="7">
        <v>3.7787408151153265E-2</v>
      </c>
      <c r="O3" s="7">
        <v>2.413730351862392E-2</v>
      </c>
      <c r="P3" s="7">
        <v>6.5678476254639587E-2</v>
      </c>
      <c r="Q3" s="7">
        <v>2.3822124403348389E-2</v>
      </c>
      <c r="R3" s="7">
        <v>2.3821954107766281E-2</v>
      </c>
      <c r="S3" s="8">
        <v>2.7045262797430199E-2</v>
      </c>
      <c r="T3" s="3">
        <v>373968739</v>
      </c>
      <c r="U3" s="3">
        <v>568935987</v>
      </c>
      <c r="V3" s="3">
        <v>28529103</v>
      </c>
      <c r="W3" s="3">
        <v>716497239</v>
      </c>
      <c r="X3" s="13">
        <v>55664362</v>
      </c>
      <c r="Y3" s="14">
        <v>1743595430</v>
      </c>
      <c r="Z3" s="2">
        <v>25.230829897148471</v>
      </c>
      <c r="AA3" s="2">
        <v>20.787027862813879</v>
      </c>
      <c r="AB3" s="2">
        <v>13.95192533747201</v>
      </c>
      <c r="AC3" s="2">
        <v>15.663704637264908</v>
      </c>
      <c r="AD3" s="2">
        <v>30.04780195042996</v>
      </c>
      <c r="AE3" s="12">
        <v>18.986896354058089</v>
      </c>
      <c r="AF3" s="3">
        <v>3266.2312447112336</v>
      </c>
      <c r="AG3" s="3">
        <v>753.60674656014203</v>
      </c>
      <c r="AH3" s="3">
        <v>8996.8970872932059</v>
      </c>
      <c r="AI3" s="3">
        <v>569787.17812655703</v>
      </c>
      <c r="AJ3" s="3">
        <v>114.87769625352225</v>
      </c>
      <c r="AK3" s="14">
        <v>1602.9261964408399</v>
      </c>
      <c r="AL3" s="3">
        <v>824.09724940060642</v>
      </c>
      <c r="AM3" s="3">
        <v>156.65244438350189</v>
      </c>
      <c r="AN3" s="3">
        <v>1255.2403643083421</v>
      </c>
      <c r="AO3" s="3">
        <v>89249.780642750367</v>
      </c>
      <c r="AP3" s="3">
        <v>34.518222655474858</v>
      </c>
      <c r="AQ3" s="14">
        <v>304.34593555026782</v>
      </c>
    </row>
    <row r="4" spans="1:43" x14ac:dyDescent="0.25">
      <c r="A4" s="6" t="s">
        <v>2</v>
      </c>
      <c r="B4" s="13">
        <v>40996</v>
      </c>
      <c r="C4" s="13">
        <v>310811</v>
      </c>
      <c r="D4" s="13">
        <v>1798</v>
      </c>
      <c r="E4" s="13">
        <v>675</v>
      </c>
      <c r="F4" s="13">
        <v>151221</v>
      </c>
      <c r="G4" s="14">
        <v>505501</v>
      </c>
      <c r="H4" s="13">
        <v>1458813260</v>
      </c>
      <c r="I4" s="13">
        <v>2657073205</v>
      </c>
      <c r="J4" s="13">
        <v>181010121</v>
      </c>
      <c r="K4" s="13">
        <v>4531910454</v>
      </c>
      <c r="L4" s="13">
        <v>244605860</v>
      </c>
      <c r="M4" s="14">
        <v>9073412900</v>
      </c>
      <c r="N4" s="7">
        <v>-1.5771497019042992E-2</v>
      </c>
      <c r="O4" s="7">
        <v>-2.9193863493975573E-2</v>
      </c>
      <c r="P4" s="7">
        <v>-0.11478475382882725</v>
      </c>
      <c r="Q4" s="7">
        <v>-9.2563804842643524E-3</v>
      </c>
      <c r="R4" s="7">
        <v>0.32039031314049676</v>
      </c>
      <c r="S4" s="8">
        <v>-1.194997792650996E-2</v>
      </c>
      <c r="T4" s="13">
        <v>408643217</v>
      </c>
      <c r="U4" s="13">
        <v>613826976</v>
      </c>
      <c r="V4" s="13">
        <v>30791039</v>
      </c>
      <c r="W4" s="13">
        <v>747881450</v>
      </c>
      <c r="X4" s="13">
        <v>71865355</v>
      </c>
      <c r="Y4" s="14">
        <v>1873008037</v>
      </c>
      <c r="Z4" s="2">
        <v>28.012030614528417</v>
      </c>
      <c r="AA4" s="2">
        <v>23.101620792566759</v>
      </c>
      <c r="AB4" s="2">
        <v>17.010672568966463</v>
      </c>
      <c r="AC4" s="2">
        <v>16.502564593700157</v>
      </c>
      <c r="AD4" s="2">
        <v>29.380062685333868</v>
      </c>
      <c r="AE4" s="12">
        <v>20.642817180732511</v>
      </c>
      <c r="AF4" s="3">
        <v>2965.3569047386736</v>
      </c>
      <c r="AG4" s="3">
        <v>712.40325176178885</v>
      </c>
      <c r="AH4" s="3">
        <v>8389.4197719688545</v>
      </c>
      <c r="AI4" s="3">
        <v>559495.11777777784</v>
      </c>
      <c r="AJ4" s="3">
        <v>134.79491384574013</v>
      </c>
      <c r="AK4" s="14">
        <v>1495.7789236157132</v>
      </c>
      <c r="AL4" s="3">
        <v>830.65668398542937</v>
      </c>
      <c r="AM4" s="3">
        <v>164.57669773592312</v>
      </c>
      <c r="AN4" s="3">
        <v>1427.0967278457545</v>
      </c>
      <c r="AO4" s="3">
        <v>92331.043209876545</v>
      </c>
      <c r="AP4" s="3">
        <v>39.602830184520222</v>
      </c>
      <c r="AQ4" s="14">
        <v>308.77090862992031</v>
      </c>
    </row>
    <row r="5" spans="1:43" x14ac:dyDescent="0.25">
      <c r="A5" s="6" t="s">
        <v>3</v>
      </c>
      <c r="B5" s="13">
        <v>43238</v>
      </c>
      <c r="C5" s="13">
        <v>318525</v>
      </c>
      <c r="D5" s="13">
        <v>1749</v>
      </c>
      <c r="E5" s="13">
        <v>682</v>
      </c>
      <c r="F5" s="13">
        <v>158982</v>
      </c>
      <c r="G5" s="14">
        <v>523176</v>
      </c>
      <c r="H5" s="13">
        <v>1470443457</v>
      </c>
      <c r="I5" s="13">
        <v>2688920844</v>
      </c>
      <c r="J5" s="13">
        <v>182979615</v>
      </c>
      <c r="K5" s="13">
        <v>4573099876</v>
      </c>
      <c r="L5" s="13">
        <v>280478980</v>
      </c>
      <c r="M5" s="14">
        <v>9195922772</v>
      </c>
      <c r="N5" s="7">
        <v>7.9723685812946345E-3</v>
      </c>
      <c r="O5" s="7">
        <v>1.1985984782079047E-2</v>
      </c>
      <c r="P5" s="7">
        <v>1.0880573910008049E-2</v>
      </c>
      <c r="Q5" s="7">
        <v>9.088754603181752E-3</v>
      </c>
      <c r="R5" s="7">
        <v>0.14665682988952106</v>
      </c>
      <c r="S5" s="8">
        <v>1.3502071750752135E-2</v>
      </c>
      <c r="T5" s="13">
        <v>436274970</v>
      </c>
      <c r="U5" s="13">
        <v>655686067</v>
      </c>
      <c r="V5" s="13">
        <v>32191903</v>
      </c>
      <c r="W5" s="13">
        <v>798197146</v>
      </c>
      <c r="X5" s="13">
        <v>84182759</v>
      </c>
      <c r="Y5" s="14">
        <v>2006532845</v>
      </c>
      <c r="Z5" s="2">
        <v>29.66961891143292</v>
      </c>
      <c r="AA5" s="2">
        <v>24.384729229314569</v>
      </c>
      <c r="AB5" s="2">
        <v>17.593163588195328</v>
      </c>
      <c r="AC5" s="2">
        <v>17.454181357135965</v>
      </c>
      <c r="AD5" s="2">
        <v>30.013927959949083</v>
      </c>
      <c r="AE5" s="12">
        <v>21.819809656400622</v>
      </c>
      <c r="AF5" s="3">
        <v>2834.0107023914152</v>
      </c>
      <c r="AG5" s="3">
        <v>703.48241739266939</v>
      </c>
      <c r="AH5" s="3">
        <v>8718.2968839336772</v>
      </c>
      <c r="AI5" s="3">
        <v>558785.41984359722</v>
      </c>
      <c r="AJ5" s="3">
        <v>147.01820541528809</v>
      </c>
      <c r="AK5" s="14">
        <v>1464.7592734885902</v>
      </c>
      <c r="AL5" s="3">
        <v>840.84017530875622</v>
      </c>
      <c r="AM5" s="3">
        <v>171.54228265703895</v>
      </c>
      <c r="AN5" s="3">
        <v>1533.8242328949877</v>
      </c>
      <c r="AO5" s="3">
        <v>97531.420576735094</v>
      </c>
      <c r="AP5" s="3">
        <v>44.125938261354534</v>
      </c>
      <c r="AQ5" s="14">
        <v>319.607685399687</v>
      </c>
    </row>
    <row r="6" spans="1:43" x14ac:dyDescent="0.25">
      <c r="A6" s="6" t="s">
        <v>4</v>
      </c>
      <c r="B6" s="13">
        <v>40576</v>
      </c>
      <c r="C6" s="13">
        <v>319763</v>
      </c>
      <c r="D6" s="13">
        <v>1619</v>
      </c>
      <c r="E6" s="13">
        <v>754</v>
      </c>
      <c r="F6" s="13">
        <v>162839</v>
      </c>
      <c r="G6" s="14">
        <v>525551</v>
      </c>
      <c r="H6" s="13">
        <v>1604265450</v>
      </c>
      <c r="I6" s="13">
        <v>2640769302</v>
      </c>
      <c r="J6" s="13">
        <v>197188369</v>
      </c>
      <c r="K6" s="13">
        <v>4668286749</v>
      </c>
      <c r="L6" s="13">
        <v>296930339</v>
      </c>
      <c r="M6" s="14">
        <v>9407440209</v>
      </c>
      <c r="N6" s="7">
        <v>9.10079149000559E-2</v>
      </c>
      <c r="O6" s="7">
        <v>-1.7907385450726194E-2</v>
      </c>
      <c r="P6" s="7">
        <v>7.7652114417226206E-2</v>
      </c>
      <c r="Q6" s="7">
        <v>2.0814518724935015E-2</v>
      </c>
      <c r="R6" s="7">
        <v>5.865451664149663E-2</v>
      </c>
      <c r="S6" s="8">
        <v>2.3001219371266812E-2</v>
      </c>
      <c r="T6" s="13">
        <v>445179115</v>
      </c>
      <c r="U6" s="13">
        <v>722925897</v>
      </c>
      <c r="V6" s="13">
        <v>35205659</v>
      </c>
      <c r="W6" s="13">
        <v>847835582</v>
      </c>
      <c r="X6" s="13">
        <v>96138266</v>
      </c>
      <c r="Y6" s="14">
        <v>2147284519</v>
      </c>
      <c r="Z6" s="2">
        <v>27.749716544727683</v>
      </c>
      <c r="AA6" s="2">
        <v>27.375579398491507</v>
      </c>
      <c r="AB6" s="2">
        <v>17.853821286994872</v>
      </c>
      <c r="AC6" s="2">
        <v>18.161600338317179</v>
      </c>
      <c r="AD6" s="2">
        <v>32.37738060845308</v>
      </c>
      <c r="AE6" s="12">
        <v>22.825385772271137</v>
      </c>
      <c r="AF6" s="3">
        <v>3294.7749285291798</v>
      </c>
      <c r="AG6" s="3">
        <v>688.21004462680173</v>
      </c>
      <c r="AH6" s="3">
        <v>10149.699866172536</v>
      </c>
      <c r="AI6" s="3">
        <v>515946.81133952254</v>
      </c>
      <c r="AJ6" s="3">
        <v>151.95496727851847</v>
      </c>
      <c r="AK6" s="14">
        <v>1491.6789250710208</v>
      </c>
      <c r="AL6" s="3">
        <v>914.29070345360151</v>
      </c>
      <c r="AM6" s="3">
        <v>188.40148719520394</v>
      </c>
      <c r="AN6" s="3">
        <v>1812.1092752728021</v>
      </c>
      <c r="AO6" s="3">
        <v>93704.197833775426</v>
      </c>
      <c r="AP6" s="3">
        <v>49.199038109216261</v>
      </c>
      <c r="AQ6" s="14">
        <v>340.48146913112777</v>
      </c>
    </row>
    <row r="7" spans="1:43" x14ac:dyDescent="0.25">
      <c r="A7" s="6" t="s">
        <v>5</v>
      </c>
      <c r="B7" s="13">
        <v>42199</v>
      </c>
      <c r="C7" s="13">
        <v>313244</v>
      </c>
      <c r="D7" s="13">
        <v>1537</v>
      </c>
      <c r="E7" s="13">
        <v>702</v>
      </c>
      <c r="F7" s="13">
        <v>191020</v>
      </c>
      <c r="G7" s="14">
        <v>548702</v>
      </c>
      <c r="H7" s="13">
        <v>1733881698</v>
      </c>
      <c r="I7" s="13">
        <v>2691882060</v>
      </c>
      <c r="J7" s="13">
        <v>102439716</v>
      </c>
      <c r="K7" s="13">
        <v>4758234877</v>
      </c>
      <c r="L7" s="13">
        <v>302677501</v>
      </c>
      <c r="M7" s="14">
        <v>9589115852</v>
      </c>
      <c r="N7" s="7">
        <v>8.0794763734393205E-2</v>
      </c>
      <c r="O7" s="7">
        <v>1.9355253017099786E-2</v>
      </c>
      <c r="P7" s="7">
        <v>-0.48049818293288893</v>
      </c>
      <c r="Q7" s="7">
        <v>1.9267909799942754E-2</v>
      </c>
      <c r="R7" s="7">
        <v>1.935525355662629E-2</v>
      </c>
      <c r="S7" s="8">
        <v>1.9311910462762528E-2</v>
      </c>
      <c r="T7" s="13">
        <v>547072134</v>
      </c>
      <c r="U7" s="13">
        <v>753137505</v>
      </c>
      <c r="V7" s="13">
        <v>13405297</v>
      </c>
      <c r="W7" s="13">
        <v>883707491</v>
      </c>
      <c r="X7" s="13">
        <v>123766823</v>
      </c>
      <c r="Y7" s="14">
        <v>2321089250</v>
      </c>
      <c r="Z7" s="2">
        <v>31.551872000900488</v>
      </c>
      <c r="AA7" s="2">
        <v>27.978101871223881</v>
      </c>
      <c r="AB7" s="2">
        <v>13.086034912474767</v>
      </c>
      <c r="AC7" s="2">
        <v>18.57217043386402</v>
      </c>
      <c r="AD7" s="2">
        <v>40.89065840410781</v>
      </c>
      <c r="AE7" s="12">
        <v>24.205456330115052</v>
      </c>
      <c r="AF7" s="3">
        <v>3424.01814024029</v>
      </c>
      <c r="AG7" s="3">
        <v>716.13025309343516</v>
      </c>
      <c r="AH7" s="3">
        <v>5554.0943396226412</v>
      </c>
      <c r="AI7" s="3">
        <v>564842.69669990498</v>
      </c>
      <c r="AJ7" s="3">
        <v>132.04441986877464</v>
      </c>
      <c r="AK7" s="14">
        <v>1456.3332877712612</v>
      </c>
      <c r="AL7" s="3">
        <v>1080.3418208962298</v>
      </c>
      <c r="AM7" s="3">
        <v>200.35965174113471</v>
      </c>
      <c r="AN7" s="3">
        <v>726.81072435480371</v>
      </c>
      <c r="AO7" s="3">
        <v>104903.54831433999</v>
      </c>
      <c r="AP7" s="3">
        <v>53.993832670226503</v>
      </c>
      <c r="AQ7" s="14">
        <v>352.51211799240144</v>
      </c>
    </row>
    <row r="8" spans="1:43" x14ac:dyDescent="0.25">
      <c r="A8" s="1" t="s">
        <v>6</v>
      </c>
      <c r="B8" s="3">
        <v>39374</v>
      </c>
      <c r="C8" s="3">
        <v>304831</v>
      </c>
      <c r="D8" s="13">
        <v>1563</v>
      </c>
      <c r="E8" s="13">
        <v>725</v>
      </c>
      <c r="F8" s="13">
        <v>187044</v>
      </c>
      <c r="G8" s="14">
        <v>533537</v>
      </c>
      <c r="H8" s="13">
        <v>1906430575</v>
      </c>
      <c r="I8" s="13">
        <v>2860048650</v>
      </c>
      <c r="J8" s="13">
        <v>86911187</v>
      </c>
      <c r="K8" s="13">
        <v>4780752550</v>
      </c>
      <c r="L8" s="13">
        <v>380972540</v>
      </c>
      <c r="M8" s="14">
        <v>10015115502</v>
      </c>
      <c r="N8" s="7">
        <v>9.9515945752834165E-2</v>
      </c>
      <c r="O8" s="7">
        <v>6.2471752570021584E-2</v>
      </c>
      <c r="P8" s="7">
        <v>-0.15158699776168844</v>
      </c>
      <c r="Q8" s="7">
        <v>4.7323584442718969E-3</v>
      </c>
      <c r="R8" s="7">
        <v>0.25867478997059645</v>
      </c>
      <c r="S8" s="8">
        <v>4.4425331446084189E-2</v>
      </c>
      <c r="T8" s="13">
        <v>591530415</v>
      </c>
      <c r="U8" s="13">
        <v>824037901</v>
      </c>
      <c r="V8" s="13">
        <v>15775113</v>
      </c>
      <c r="W8" s="13">
        <v>965030032</v>
      </c>
      <c r="X8" s="13">
        <v>134997906</v>
      </c>
      <c r="Y8" s="14">
        <v>2531371367</v>
      </c>
      <c r="Z8" s="2">
        <v>31.028164505806878</v>
      </c>
      <c r="AA8" s="2">
        <v>28.812023914348451</v>
      </c>
      <c r="AB8" s="2">
        <v>18.150842882861561</v>
      </c>
      <c r="AC8" s="2">
        <v>20.185734817000725</v>
      </c>
      <c r="AD8" s="2">
        <v>35.435075189408664</v>
      </c>
      <c r="AE8" s="12">
        <v>25.275508470116893</v>
      </c>
      <c r="AF8" s="3">
        <v>4034.8761767494625</v>
      </c>
      <c r="AG8" s="3">
        <v>781.86728876000143</v>
      </c>
      <c r="AH8" s="3">
        <v>4633.780496907656</v>
      </c>
      <c r="AI8" s="3">
        <v>549511.78735632182</v>
      </c>
      <c r="AJ8" s="3">
        <v>169.73392178667407</v>
      </c>
      <c r="AK8" s="14">
        <v>1564.2644437030608</v>
      </c>
      <c r="AL8" s="3">
        <v>1251.9480177274343</v>
      </c>
      <c r="AM8" s="3">
        <v>225.27179021599946</v>
      </c>
      <c r="AN8" s="3">
        <v>841.07021753039032</v>
      </c>
      <c r="AO8" s="3">
        <v>110922.99218390803</v>
      </c>
      <c r="AP8" s="3">
        <v>60.145342807040052</v>
      </c>
      <c r="AQ8" s="14">
        <v>395.37579196319405</v>
      </c>
    </row>
    <row r="9" spans="1:43" x14ac:dyDescent="0.25">
      <c r="A9" s="6" t="s">
        <v>7</v>
      </c>
      <c r="B9" s="13">
        <v>42952</v>
      </c>
      <c r="C9" s="13">
        <v>307608</v>
      </c>
      <c r="D9" s="13">
        <v>1449</v>
      </c>
      <c r="E9" s="13">
        <v>734</v>
      </c>
      <c r="F9" s="13">
        <v>211784</v>
      </c>
      <c r="G9" s="14">
        <v>564527</v>
      </c>
      <c r="H9" s="13">
        <v>1912939115</v>
      </c>
      <c r="I9" s="13">
        <v>2862123618</v>
      </c>
      <c r="J9" s="13">
        <v>132286050</v>
      </c>
      <c r="K9" s="13">
        <v>4931845221</v>
      </c>
      <c r="L9" s="13">
        <v>451783592</v>
      </c>
      <c r="M9" s="14">
        <v>10290977596</v>
      </c>
      <c r="N9" s="7">
        <v>3.4139926653243063E-3</v>
      </c>
      <c r="O9" s="7">
        <v>7.255009455870619E-4</v>
      </c>
      <c r="P9" s="7">
        <v>0.52208311226954018</v>
      </c>
      <c r="Q9" s="7">
        <v>3.1604369692800768E-2</v>
      </c>
      <c r="R9" s="7">
        <v>0.1858691757678913</v>
      </c>
      <c r="S9" s="8">
        <v>2.7544574393067244E-2</v>
      </c>
      <c r="T9" s="13">
        <v>619394717</v>
      </c>
      <c r="U9" s="13">
        <v>894861179</v>
      </c>
      <c r="V9" s="13">
        <v>18036972</v>
      </c>
      <c r="W9" s="13">
        <v>1079243856</v>
      </c>
      <c r="X9" s="13">
        <v>154263532</v>
      </c>
      <c r="Y9" s="14">
        <v>2765800256</v>
      </c>
      <c r="Z9" s="2">
        <v>32.379217516287753</v>
      </c>
      <c r="AA9" s="2">
        <v>31.265636933785295</v>
      </c>
      <c r="AB9" s="2">
        <v>13.634825440777771</v>
      </c>
      <c r="AC9" s="2">
        <v>21.883165582823551</v>
      </c>
      <c r="AD9" s="2">
        <v>34.145448115344564</v>
      </c>
      <c r="AE9" s="12">
        <v>26.875971988074671</v>
      </c>
      <c r="AF9" s="3">
        <v>3711.3892930868565</v>
      </c>
      <c r="AG9" s="3">
        <v>775.37093151023385</v>
      </c>
      <c r="AH9" s="3">
        <v>7607.8933747412011</v>
      </c>
      <c r="AI9" s="3">
        <v>559927.93153950956</v>
      </c>
      <c r="AJ9" s="3">
        <v>177.76901308251172</v>
      </c>
      <c r="AK9" s="14">
        <v>1519.1150579747884</v>
      </c>
      <c r="AL9" s="3">
        <v>1201.7188120848077</v>
      </c>
      <c r="AM9" s="3">
        <v>242.42466033609878</v>
      </c>
      <c r="AN9" s="3">
        <v>1037.3229813664595</v>
      </c>
      <c r="AO9" s="3">
        <v>122529.95640326975</v>
      </c>
      <c r="AP9" s="3">
        <v>60.700026127249153</v>
      </c>
      <c r="AQ9" s="14">
        <v>408.27693744792839</v>
      </c>
    </row>
    <row r="10" spans="1:43" x14ac:dyDescent="0.25">
      <c r="A10" s="6" t="s">
        <v>8</v>
      </c>
      <c r="B10" s="13">
        <v>44143</v>
      </c>
      <c r="C10" s="13">
        <v>310955</v>
      </c>
      <c r="D10" s="13">
        <v>1398</v>
      </c>
      <c r="E10" s="13">
        <v>739</v>
      </c>
      <c r="F10" s="13">
        <v>227895</v>
      </c>
      <c r="G10" s="14">
        <v>585130</v>
      </c>
      <c r="H10" s="13">
        <v>1900283815</v>
      </c>
      <c r="I10" s="13">
        <v>2873337222</v>
      </c>
      <c r="J10" s="13">
        <v>140222213</v>
      </c>
      <c r="K10" s="13">
        <v>5029924160</v>
      </c>
      <c r="L10" s="13">
        <v>514181235</v>
      </c>
      <c r="M10" s="14">
        <v>10457948645</v>
      </c>
      <c r="N10" s="7">
        <v>3.3999999999999998E-3</v>
      </c>
      <c r="O10" s="7">
        <v>6.9999999999999999E-4</v>
      </c>
      <c r="P10" s="7">
        <v>0.52210000000000001</v>
      </c>
      <c r="Q10" s="7">
        <v>3.1600000000000003E-2</v>
      </c>
      <c r="R10" s="7">
        <v>0.18590000000000001</v>
      </c>
      <c r="S10" s="4">
        <v>1.6199999999999999E-2</v>
      </c>
      <c r="T10" s="13">
        <v>672858784</v>
      </c>
      <c r="U10" s="13">
        <v>941481632</v>
      </c>
      <c r="V10" s="13">
        <v>22214691</v>
      </c>
      <c r="W10" s="13">
        <v>1062055560</v>
      </c>
      <c r="X10" s="13">
        <v>168477331</v>
      </c>
      <c r="Y10" s="14">
        <v>2867087998</v>
      </c>
      <c r="Z10" s="2">
        <v>35.408331044486637</v>
      </c>
      <c r="AA10" s="2">
        <v>32.770000000000003</v>
      </c>
      <c r="AB10" s="2">
        <v>15.84</v>
      </c>
      <c r="AC10" s="2">
        <v>21.11</v>
      </c>
      <c r="AD10" s="2">
        <v>32.770000000000003</v>
      </c>
      <c r="AE10" s="12">
        <v>27.415395650950821</v>
      </c>
      <c r="AF10" s="13">
        <v>3542</v>
      </c>
      <c r="AG10" s="13">
        <v>747</v>
      </c>
      <c r="AH10" s="13">
        <v>8359</v>
      </c>
      <c r="AI10" s="13">
        <v>567199</v>
      </c>
      <c r="AJ10" s="13">
        <v>186</v>
      </c>
      <c r="AK10" s="14">
        <v>1459</v>
      </c>
      <c r="AL10" s="13">
        <v>1254</v>
      </c>
      <c r="AM10" s="3">
        <v>252.30918514468868</v>
      </c>
      <c r="AN10" s="3">
        <v>1324.1947424892703</v>
      </c>
      <c r="AO10" s="3">
        <v>119762.69282814614</v>
      </c>
      <c r="AP10" s="3">
        <v>61.606343198987844</v>
      </c>
      <c r="AQ10" s="14">
        <v>408.32635454229546</v>
      </c>
    </row>
    <row r="11" spans="1:43" x14ac:dyDescent="0.25">
      <c r="A11" s="6" t="s">
        <v>9</v>
      </c>
      <c r="B11" s="13">
        <v>42010</v>
      </c>
      <c r="C11" s="13">
        <v>314975</v>
      </c>
      <c r="D11" s="13">
        <v>1173</v>
      </c>
      <c r="E11" s="13">
        <v>748</v>
      </c>
      <c r="F11" s="13">
        <v>243549</v>
      </c>
      <c r="G11" s="14">
        <v>602455</v>
      </c>
      <c r="H11" s="13">
        <v>1887628514</v>
      </c>
      <c r="I11" s="13">
        <v>2900907487</v>
      </c>
      <c r="J11" s="13">
        <v>123385815</v>
      </c>
      <c r="K11" s="13">
        <v>5056990152</v>
      </c>
      <c r="L11" s="3">
        <v>587881511</v>
      </c>
      <c r="M11" s="14">
        <v>10556793479</v>
      </c>
      <c r="N11" s="7">
        <v>-6.9099999999999995E-2</v>
      </c>
      <c r="O11" s="7">
        <v>9.5999999999999992E-3</v>
      </c>
      <c r="P11" s="7">
        <v>-0.1201</v>
      </c>
      <c r="Q11" s="7">
        <v>3.15E-2</v>
      </c>
      <c r="R11" s="7">
        <v>0.14330000000000001</v>
      </c>
      <c r="S11" s="8">
        <v>9.4999999999999998E-3</v>
      </c>
      <c r="T11" s="13">
        <v>687641951</v>
      </c>
      <c r="U11" s="13">
        <v>981363145</v>
      </c>
      <c r="V11" s="13">
        <v>20181773</v>
      </c>
      <c r="W11" s="13">
        <v>1153442450</v>
      </c>
      <c r="X11" s="13">
        <v>204733254</v>
      </c>
      <c r="Y11" s="13">
        <v>3047362573</v>
      </c>
      <c r="Z11" s="2">
        <v>36.428881313243394</v>
      </c>
      <c r="AA11" s="2">
        <v>33.829522292518391</v>
      </c>
      <c r="AB11" s="2">
        <v>16.35663953753517</v>
      </c>
      <c r="AC11" s="2">
        <v>22.808872774723966</v>
      </c>
      <c r="AD11" s="2">
        <v>34.82559838490991</v>
      </c>
      <c r="AE11" s="11">
        <v>28.866365332067325</v>
      </c>
      <c r="AF11" s="13">
        <v>4087</v>
      </c>
      <c r="AG11" s="13">
        <v>825</v>
      </c>
      <c r="AH11" s="13">
        <v>8766</v>
      </c>
      <c r="AI11" s="13">
        <v>563390</v>
      </c>
      <c r="AJ11" s="13">
        <v>196</v>
      </c>
      <c r="AK11" s="14">
        <v>1509</v>
      </c>
      <c r="AL11" s="13">
        <v>1489</v>
      </c>
      <c r="AM11" s="3">
        <v>259.64048601740876</v>
      </c>
      <c r="AN11" s="3">
        <v>1433.7718812162548</v>
      </c>
      <c r="AO11" s="3">
        <v>128502.94674688058</v>
      </c>
      <c r="AP11" s="3">
        <v>70.052040862413719</v>
      </c>
      <c r="AQ11" s="14">
        <v>421.52008213614852</v>
      </c>
    </row>
    <row r="12" spans="1:43" x14ac:dyDescent="0.25">
      <c r="A12" s="1" t="s">
        <v>10</v>
      </c>
      <c r="B12" s="3">
        <v>42980</v>
      </c>
      <c r="C12" s="3">
        <v>319516</v>
      </c>
      <c r="D12" s="3">
        <v>4</v>
      </c>
      <c r="E12" s="13">
        <v>730</v>
      </c>
      <c r="F12" s="13">
        <v>254017</v>
      </c>
      <c r="G12" s="14">
        <v>617247</v>
      </c>
      <c r="H12" s="13">
        <v>2161999564</v>
      </c>
      <c r="I12" s="13">
        <v>3006373582</v>
      </c>
      <c r="J12" s="13">
        <v>36693199</v>
      </c>
      <c r="K12" s="13">
        <v>5105603247</v>
      </c>
      <c r="L12" s="13">
        <v>652855481</v>
      </c>
      <c r="M12" s="14">
        <v>10963525073</v>
      </c>
      <c r="N12" s="7">
        <v>0.14535224911314304</v>
      </c>
      <c r="O12" s="7">
        <v>3.6356242132033215E-2</v>
      </c>
      <c r="P12" s="7">
        <v>-0.70261412140447421</v>
      </c>
      <c r="Q12" s="7">
        <v>9.6130491732861895E-3</v>
      </c>
      <c r="R12" s="7">
        <v>0.11052222052276789</v>
      </c>
      <c r="S12" s="8">
        <v>3.8527948359422484E-2</v>
      </c>
      <c r="T12" s="13">
        <v>779362349</v>
      </c>
      <c r="U12" s="13">
        <v>1090027087</v>
      </c>
      <c r="V12" s="13">
        <v>13433024</v>
      </c>
      <c r="W12" s="13">
        <v>1231234899</v>
      </c>
      <c r="X12" s="13">
        <v>241183183</v>
      </c>
      <c r="Y12" s="14">
        <v>3355240542</v>
      </c>
      <c r="Z12" s="2">
        <v>36.048219526837983</v>
      </c>
      <c r="AA12" s="2">
        <v>36.257206806442724</v>
      </c>
      <c r="AB12" s="2">
        <v>36.609029373535954</v>
      </c>
      <c r="AC12" s="2">
        <v>24.115365793913991</v>
      </c>
      <c r="AD12" s="2">
        <v>36.94281353517502</v>
      </c>
      <c r="AE12" s="12">
        <v>30.603665515054001</v>
      </c>
      <c r="AF12" s="13">
        <v>4191.8713432604318</v>
      </c>
      <c r="AG12" s="13">
        <v>784.09573177347409</v>
      </c>
      <c r="AH12" s="13">
        <v>764441.64583333337</v>
      </c>
      <c r="AI12" s="13">
        <v>582831.42089041101</v>
      </c>
      <c r="AJ12" s="13">
        <v>214.17709608674485</v>
      </c>
      <c r="AK12" s="14">
        <v>1480.1644875012219</v>
      </c>
      <c r="AL12" s="13">
        <v>1511.0949841011322</v>
      </c>
      <c r="AM12" s="3">
        <v>284.29121102959891</v>
      </c>
      <c r="AN12" s="3">
        <v>279854.66666666669</v>
      </c>
      <c r="AO12" s="3">
        <v>140551.92910958905</v>
      </c>
      <c r="AP12" s="3">
        <v>79.12304524237878</v>
      </c>
      <c r="AQ12" s="14">
        <v>452.98458882748719</v>
      </c>
    </row>
    <row r="13" spans="1:43" x14ac:dyDescent="0.25">
      <c r="A13" s="6" t="s">
        <v>11</v>
      </c>
      <c r="B13" s="13">
        <v>44261</v>
      </c>
      <c r="C13" s="13">
        <v>323389</v>
      </c>
      <c r="D13" s="13">
        <v>4</v>
      </c>
      <c r="E13" s="13">
        <v>746</v>
      </c>
      <c r="F13" s="13">
        <v>263712</v>
      </c>
      <c r="G13" s="14">
        <v>632112</v>
      </c>
      <c r="H13" s="13">
        <v>2203077555.7159996</v>
      </c>
      <c r="I13" s="13">
        <v>3013288241.2385998</v>
      </c>
      <c r="J13" s="13">
        <v>37605719.398879997</v>
      </c>
      <c r="K13" s="13">
        <v>5221414480.2900009</v>
      </c>
      <c r="L13" s="13">
        <v>687805495.0459193</v>
      </c>
      <c r="M13" s="14">
        <v>11163191491.6894</v>
      </c>
      <c r="N13" s="7">
        <v>1.8999999999999816E-2</v>
      </c>
      <c r="O13" s="7">
        <v>2.2999999999999258E-3</v>
      </c>
      <c r="P13" s="7">
        <v>2.4868924589540351E-2</v>
      </c>
      <c r="Q13" s="7">
        <v>2.2683163514135261E-2</v>
      </c>
      <c r="R13" s="7">
        <v>5.3534074635300945E-2</v>
      </c>
      <c r="S13" s="8">
        <v>1.8211881430464413E-2</v>
      </c>
      <c r="T13" s="13">
        <v>844191521.68000007</v>
      </c>
      <c r="U13" s="13">
        <v>1150908333.5</v>
      </c>
      <c r="V13" s="13">
        <v>15189095.9</v>
      </c>
      <c r="W13" s="13">
        <v>1353175863</v>
      </c>
      <c r="X13" s="13">
        <v>275381500.69</v>
      </c>
      <c r="Y13" s="14">
        <v>3638846314.77</v>
      </c>
      <c r="Z13" s="2">
        <v>38.318738234598285</v>
      </c>
      <c r="AA13" s="2">
        <v>38.194432173767879</v>
      </c>
      <c r="AB13" s="2">
        <v>40.390387799501518</v>
      </c>
      <c r="AC13" s="2">
        <v>25.91588674118902</v>
      </c>
      <c r="AD13" s="2">
        <v>40.037699999999994</v>
      </c>
      <c r="AE13" s="12">
        <v>32.596827864853815</v>
      </c>
      <c r="AF13" s="3">
        <v>4147.8908363947185</v>
      </c>
      <c r="AG13" s="3">
        <v>776.4869968878038</v>
      </c>
      <c r="AH13" s="3">
        <v>783452.48747666657</v>
      </c>
      <c r="AI13" s="3">
        <v>583267.92675268103</v>
      </c>
      <c r="AJ13" s="3">
        <v>217.3474266895702</v>
      </c>
      <c r="AK13" s="14">
        <v>1471.6790025197802</v>
      </c>
      <c r="AL13" s="3">
        <v>1589.4194318549817</v>
      </c>
      <c r="AM13" s="3">
        <v>296.57479936443934</v>
      </c>
      <c r="AN13" s="3">
        <v>316439.49791666667</v>
      </c>
      <c r="AO13" s="3">
        <v>151159.05529490617</v>
      </c>
      <c r="AP13" s="3">
        <v>87.020910655690045</v>
      </c>
      <c r="AQ13" s="14">
        <v>479.72067117457027</v>
      </c>
    </row>
    <row r="14" spans="1:43" x14ac:dyDescent="0.25">
      <c r="A14" s="6" t="s">
        <v>12</v>
      </c>
      <c r="B14" s="13">
        <v>44832</v>
      </c>
      <c r="C14" s="13">
        <v>326386</v>
      </c>
      <c r="D14" s="13">
        <v>4</v>
      </c>
      <c r="E14" s="13">
        <v>744</v>
      </c>
      <c r="F14" s="13">
        <v>275670</v>
      </c>
      <c r="G14" s="14">
        <v>647636</v>
      </c>
      <c r="H14" s="13">
        <v>2205258602.4961586</v>
      </c>
      <c r="I14" s="13">
        <v>2900914449.177969</v>
      </c>
      <c r="J14" s="15">
        <v>37677922.380125843</v>
      </c>
      <c r="K14" s="13">
        <v>5037894889.5</v>
      </c>
      <c r="L14" s="15">
        <v>738475561.89999998</v>
      </c>
      <c r="M14" s="16">
        <v>10920221425.454252</v>
      </c>
      <c r="N14" s="7">
        <v>9.9000000000007134E-4</v>
      </c>
      <c r="O14" s="7">
        <v>-3.7292745686499616E-2</v>
      </c>
      <c r="P14" s="7">
        <v>1.9199999999998925E-3</v>
      </c>
      <c r="Q14" s="7">
        <v>-3.5147485701960232E-2</v>
      </c>
      <c r="R14" s="7">
        <v>7.3669180050237662E-2</v>
      </c>
      <c r="S14" s="8">
        <v>-2.1765286962606534E-2</v>
      </c>
      <c r="T14" s="13">
        <v>1075040391.3799999</v>
      </c>
      <c r="U14" s="13">
        <v>1416756091.7</v>
      </c>
      <c r="V14" s="13">
        <v>19709806.420000002</v>
      </c>
      <c r="W14" s="13">
        <v>1711042138.5</v>
      </c>
      <c r="X14" s="13">
        <v>377042919.63</v>
      </c>
      <c r="Y14" s="14">
        <v>4599591347.6300001</v>
      </c>
      <c r="Z14" s="2">
        <v>48.748948996872691</v>
      </c>
      <c r="AA14" s="2">
        <v>48.838258298222677</v>
      </c>
      <c r="AB14" s="2">
        <v>52.311287817707353</v>
      </c>
      <c r="AC14" s="2">
        <v>33.963434649384219</v>
      </c>
      <c r="AD14" s="2">
        <v>51.05692579181882</v>
      </c>
      <c r="AE14" s="12">
        <v>42.119945818211001</v>
      </c>
      <c r="AF14" s="3">
        <v>4099.1155917204942</v>
      </c>
      <c r="AG14" s="3">
        <v>740.66556397894135</v>
      </c>
      <c r="AH14" s="3">
        <v>784956.71625262173</v>
      </c>
      <c r="AI14" s="3">
        <v>564280.3415658602</v>
      </c>
      <c r="AJ14" s="3">
        <v>223.23658779821284</v>
      </c>
      <c r="AK14" s="14">
        <v>1405.1387694958089</v>
      </c>
      <c r="AL14" s="13">
        <v>1998.2757691306801</v>
      </c>
      <c r="AM14" s="13">
        <v>361.72816126202309</v>
      </c>
      <c r="AN14" s="13">
        <v>410620.96708333335</v>
      </c>
      <c r="AO14" s="13">
        <v>191648.98504704301</v>
      </c>
      <c r="AP14" s="13">
        <v>113.97773897232197</v>
      </c>
      <c r="AQ14" s="14">
        <v>591.84368838231148</v>
      </c>
    </row>
    <row r="15" spans="1:43" x14ac:dyDescent="0.25">
      <c r="A15" s="6" t="s">
        <v>13</v>
      </c>
      <c r="B15" s="13">
        <v>45007</v>
      </c>
      <c r="C15" s="13">
        <v>327002</v>
      </c>
      <c r="D15" s="13">
        <v>4</v>
      </c>
      <c r="E15" s="13">
        <v>769</v>
      </c>
      <c r="F15" s="13">
        <v>289946</v>
      </c>
      <c r="G15" s="14">
        <v>662728</v>
      </c>
      <c r="H15" s="13">
        <v>2662458083</v>
      </c>
      <c r="I15" s="13">
        <v>2826464091</v>
      </c>
      <c r="J15" s="13">
        <v>39678620</v>
      </c>
      <c r="K15" s="13">
        <v>4621341025</v>
      </c>
      <c r="L15" s="13">
        <v>774714890</v>
      </c>
      <c r="M15" s="14">
        <v>10924656709</v>
      </c>
      <c r="N15" s="7">
        <v>0.20732238839759284</v>
      </c>
      <c r="O15" s="7">
        <v>-2.5664444602654844E-2</v>
      </c>
      <c r="P15" s="7">
        <v>5.3099998447087272E-2</v>
      </c>
      <c r="Q15" s="7">
        <v>-8.2684111843655803E-2</v>
      </c>
      <c r="R15" s="7">
        <v>4.9073158232563613E-2</v>
      </c>
      <c r="S15" s="8">
        <v>4.0615326127082271E-4</v>
      </c>
      <c r="T15" s="13">
        <v>1391466489</v>
      </c>
      <c r="U15" s="13">
        <v>1783179755</v>
      </c>
      <c r="V15" s="13">
        <v>25294174</v>
      </c>
      <c r="W15" s="13">
        <v>2091798008</v>
      </c>
      <c r="X15" s="13">
        <v>494949284</v>
      </c>
      <c r="Y15" s="14">
        <v>5786687710</v>
      </c>
      <c r="Z15" s="2">
        <v>52.262474961939141</v>
      </c>
      <c r="AA15" s="2">
        <v>63.088710756240772</v>
      </c>
      <c r="AB15" s="2">
        <v>63.747615214440422</v>
      </c>
      <c r="AC15" s="2">
        <v>45.263874634744141</v>
      </c>
      <c r="AD15" s="2">
        <v>63.887927079857732</v>
      </c>
      <c r="AE15" s="12">
        <v>52.96905764766764</v>
      </c>
      <c r="AF15" s="13">
        <v>4929.7110875345315</v>
      </c>
      <c r="AG15" s="13">
        <v>720.29735062782493</v>
      </c>
      <c r="AH15" s="13">
        <v>826637.91666666663</v>
      </c>
      <c r="AI15" s="13">
        <v>500795.51636324229</v>
      </c>
      <c r="AJ15" s="13">
        <v>222.66068221898789</v>
      </c>
      <c r="AK15" s="14">
        <v>1373.6978957933472</v>
      </c>
      <c r="AL15" s="3">
        <v>2576.3890228186729</v>
      </c>
      <c r="AM15" s="3">
        <v>454.42631212245385</v>
      </c>
      <c r="AN15" s="3">
        <v>526961.95833333337</v>
      </c>
      <c r="AO15" s="3">
        <v>226679.45470307759</v>
      </c>
      <c r="AP15" s="3">
        <v>142.25329429158072</v>
      </c>
      <c r="AQ15" s="14">
        <v>727.63483032757529</v>
      </c>
    </row>
    <row r="16" spans="1:43" x14ac:dyDescent="0.25">
      <c r="A16" s="6" t="s">
        <v>14</v>
      </c>
      <c r="B16" s="13">
        <v>44213</v>
      </c>
      <c r="C16" s="13">
        <v>324044</v>
      </c>
      <c r="D16" s="13">
        <v>4</v>
      </c>
      <c r="E16" s="13">
        <v>821</v>
      </c>
      <c r="F16" s="13">
        <v>305977</v>
      </c>
      <c r="G16" s="14">
        <v>675059</v>
      </c>
      <c r="H16" s="13">
        <v>2921756029.8571653</v>
      </c>
      <c r="I16" s="13">
        <v>2500569275.5000005</v>
      </c>
      <c r="J16" s="13">
        <v>41785554.362050414</v>
      </c>
      <c r="K16" s="13">
        <v>4582863944.5417995</v>
      </c>
      <c r="L16" s="13">
        <v>789573651.49998403</v>
      </c>
      <c r="M16" s="14">
        <v>10836548455.761002</v>
      </c>
      <c r="N16" s="7">
        <v>9.7390433491818224E-2</v>
      </c>
      <c r="O16" s="7">
        <v>-0.11530124035104874</v>
      </c>
      <c r="P16" s="7">
        <v>5.3099990928374377E-2</v>
      </c>
      <c r="Q16" s="7">
        <v>-8.3259556587690804E-3</v>
      </c>
      <c r="R16" s="7">
        <v>1.9179651368239514E-2</v>
      </c>
      <c r="S16" s="8">
        <v>-8.0650820969424761E-3</v>
      </c>
      <c r="T16" s="13">
        <v>1767021295.7</v>
      </c>
      <c r="U16" s="13">
        <v>2153301353</v>
      </c>
      <c r="V16" s="13">
        <v>36500000</v>
      </c>
      <c r="W16" s="13">
        <v>2658783133</v>
      </c>
      <c r="X16" s="13">
        <v>584894116</v>
      </c>
      <c r="Y16" s="14">
        <v>7200499897.6999998</v>
      </c>
      <c r="Z16" s="2">
        <v>60.478057635304474</v>
      </c>
      <c r="AA16" s="2">
        <v>86.11244543782685</v>
      </c>
      <c r="AB16" s="2">
        <v>87.350761662143356</v>
      </c>
      <c r="AC16" s="2">
        <v>58.015755326243458</v>
      </c>
      <c r="AD16" s="2">
        <v>74.077207982922644</v>
      </c>
      <c r="AE16" s="12">
        <v>66.446432894156629</v>
      </c>
      <c r="AF16" s="13">
        <v>5506.9701027924766</v>
      </c>
      <c r="AG16" s="13">
        <v>643.0632042510689</v>
      </c>
      <c r="AH16" s="13">
        <v>870532.38254271692</v>
      </c>
      <c r="AI16" s="13">
        <v>465170.92413132353</v>
      </c>
      <c r="AJ16" s="13">
        <v>215.04166748371719</v>
      </c>
      <c r="AK16" s="14">
        <v>1337.7285609802257</v>
      </c>
      <c r="AL16" s="3">
        <v>3330.5085527258202</v>
      </c>
      <c r="AM16" s="3">
        <v>553.75745089144266</v>
      </c>
      <c r="AN16" s="3">
        <v>760416.66666666663</v>
      </c>
      <c r="AO16" s="3">
        <v>269872.42519285425</v>
      </c>
      <c r="AP16" s="3">
        <v>159.29686327185814</v>
      </c>
      <c r="AQ16" s="14">
        <v>888.87291057769266</v>
      </c>
    </row>
    <row r="17" spans="1:43" x14ac:dyDescent="0.25">
      <c r="A17" s="6" t="s">
        <v>15</v>
      </c>
      <c r="B17" s="13">
        <v>43879</v>
      </c>
      <c r="C17" s="13">
        <v>321904</v>
      </c>
      <c r="D17" s="13">
        <v>4</v>
      </c>
      <c r="E17" s="13">
        <v>819</v>
      </c>
      <c r="F17" s="13">
        <v>333434</v>
      </c>
      <c r="G17" s="14">
        <v>700040</v>
      </c>
      <c r="H17" s="13">
        <v>2723355859.5</v>
      </c>
      <c r="I17" s="13">
        <v>2495936487.1999998</v>
      </c>
      <c r="J17" s="13">
        <v>86221641.375000015</v>
      </c>
      <c r="K17" s="13">
        <v>4666663005.53794</v>
      </c>
      <c r="L17" s="13">
        <v>826397418.54100001</v>
      </c>
      <c r="M17" s="14">
        <v>10798574412.15394</v>
      </c>
      <c r="N17" s="7">
        <v>-6.7904427450386551E-2</v>
      </c>
      <c r="O17" s="7">
        <v>-1.8526934428058667E-3</v>
      </c>
      <c r="P17" s="7">
        <v>1.0634317933880613</v>
      </c>
      <c r="Q17" s="7">
        <v>1.8285304126461212E-2</v>
      </c>
      <c r="R17" s="7">
        <v>4.6637532763486256E-2</v>
      </c>
      <c r="S17" s="8">
        <v>-3.5042563379000403E-3</v>
      </c>
      <c r="T17" s="13">
        <v>2064278961.7200003</v>
      </c>
      <c r="U17" s="13">
        <v>2534662070.5599995</v>
      </c>
      <c r="V17" s="13">
        <v>51154590.859999999</v>
      </c>
      <c r="W17" s="13">
        <v>3207748156.21</v>
      </c>
      <c r="X17" s="13">
        <v>695382978.76999998</v>
      </c>
      <c r="Y17" s="14">
        <v>8553226758.1199989</v>
      </c>
      <c r="Z17" s="2">
        <v>75.799090101247202</v>
      </c>
      <c r="AA17" s="2">
        <v>101.55154522395091</v>
      </c>
      <c r="AB17" s="2">
        <v>59.329177738006145</v>
      </c>
      <c r="AC17" s="2">
        <v>68.737514416690431</v>
      </c>
      <c r="AD17" s="2">
        <v>84.146315461354504</v>
      </c>
      <c r="AE17" s="12">
        <v>79.206999291436347</v>
      </c>
      <c r="AF17" s="13">
        <v>5172.0942050867161</v>
      </c>
      <c r="AG17" s="13">
        <v>646.13893355368884</v>
      </c>
      <c r="AH17" s="13">
        <v>1796284.1953125002</v>
      </c>
      <c r="AI17" s="13">
        <v>474833.43564692105</v>
      </c>
      <c r="AJ17" s="13">
        <v>206.53698046714891</v>
      </c>
      <c r="AK17" s="14">
        <v>1285.4711173830472</v>
      </c>
      <c r="AL17" s="3">
        <v>3920.4003466350655</v>
      </c>
      <c r="AM17" s="3">
        <v>656.16407131732842</v>
      </c>
      <c r="AN17" s="3">
        <v>1065720.6429166666</v>
      </c>
      <c r="AO17" s="3">
        <v>326388.7012830688</v>
      </c>
      <c r="AP17" s="3">
        <v>173.79325912824328</v>
      </c>
      <c r="AQ17" s="14">
        <v>1018.1830988372092</v>
      </c>
    </row>
    <row r="18" spans="1:43" x14ac:dyDescent="0.25">
      <c r="A18" s="6" t="s">
        <v>16</v>
      </c>
      <c r="B18" s="13">
        <v>44654</v>
      </c>
      <c r="C18" s="17">
        <v>322844</v>
      </c>
      <c r="D18" s="13">
        <v>4</v>
      </c>
      <c r="E18" s="13">
        <v>888</v>
      </c>
      <c r="F18" s="13">
        <v>342705</v>
      </c>
      <c r="G18" s="14">
        <v>711095</v>
      </c>
      <c r="H18" s="13">
        <v>2367758535</v>
      </c>
      <c r="I18" s="13">
        <v>2680118904</v>
      </c>
      <c r="J18" s="13">
        <v>95297605</v>
      </c>
      <c r="K18" s="13">
        <v>4781979791</v>
      </c>
      <c r="L18" s="13">
        <v>819810058.89999998</v>
      </c>
      <c r="M18" s="14">
        <v>10744964893.9</v>
      </c>
      <c r="N18" s="7">
        <v>-0.13057321292021185</v>
      </c>
      <c r="O18" s="7">
        <v>7.3792910093886388E-2</v>
      </c>
      <c r="P18" s="7">
        <v>0.10526317384200903</v>
      </c>
      <c r="Q18" s="7">
        <v>2.4710759128142159E-2</v>
      </c>
      <c r="R18" s="7">
        <v>-7.9711764499821158E-3</v>
      </c>
      <c r="S18" s="8">
        <v>-4.9644995911314318E-3</v>
      </c>
      <c r="T18" s="13">
        <v>2232766352.0799999</v>
      </c>
      <c r="U18" s="13">
        <v>2710411169.46</v>
      </c>
      <c r="V18" s="13">
        <v>51019905</v>
      </c>
      <c r="W18" s="13">
        <v>3635164500.4200001</v>
      </c>
      <c r="X18" s="13">
        <v>757018411.08000004</v>
      </c>
      <c r="Y18" s="14">
        <v>9386380338.039999</v>
      </c>
      <c r="Z18" s="2">
        <v>94.298735241598436</v>
      </c>
      <c r="AA18" s="2">
        <v>101.1302582663325</v>
      </c>
      <c r="AB18" s="2">
        <v>53.537447242247062</v>
      </c>
      <c r="AC18" s="2">
        <v>76.017981239937868</v>
      </c>
      <c r="AD18" s="2">
        <v>92.340707809287906</v>
      </c>
      <c r="AE18" s="12">
        <v>87.356081948380492</v>
      </c>
      <c r="AF18" s="13">
        <v>4418.7130212299007</v>
      </c>
      <c r="AG18" s="13">
        <v>691.79926527982559</v>
      </c>
      <c r="AH18" s="13">
        <v>1985366.7708333333</v>
      </c>
      <c r="AI18" s="13">
        <v>448759.36477102106</v>
      </c>
      <c r="AJ18" s="3">
        <v>199.34784992437616</v>
      </c>
      <c r="AK18" s="14">
        <v>1259.20410234685</v>
      </c>
      <c r="AL18" s="3">
        <v>4166.7904929756196</v>
      </c>
      <c r="AM18" s="3">
        <v>699.61838366207837</v>
      </c>
      <c r="AN18" s="3">
        <v>1062914.6875</v>
      </c>
      <c r="AO18" s="3">
        <v>341137.80972409912</v>
      </c>
      <c r="AP18" s="3">
        <v>184.07921562276596</v>
      </c>
      <c r="AQ18" s="14">
        <v>1099.9913675434832</v>
      </c>
    </row>
    <row r="19" spans="1:43" x14ac:dyDescent="0.25">
      <c r="A19" s="6" t="s">
        <v>17</v>
      </c>
      <c r="B19" s="13">
        <v>44344</v>
      </c>
      <c r="C19" s="13">
        <v>319875</v>
      </c>
      <c r="D19" s="13">
        <v>4</v>
      </c>
      <c r="E19" s="13">
        <v>959</v>
      </c>
      <c r="F19" s="13">
        <v>358411</v>
      </c>
      <c r="G19" s="14">
        <v>723593</v>
      </c>
      <c r="H19" s="13">
        <v>2263456147</v>
      </c>
      <c r="I19" s="13">
        <v>2644041922</v>
      </c>
      <c r="J19" s="13">
        <v>112538963.96819997</v>
      </c>
      <c r="K19" s="13">
        <v>4688943005.0521088</v>
      </c>
      <c r="L19" s="13">
        <v>840892154</v>
      </c>
      <c r="M19" s="14">
        <v>10549872192.020309</v>
      </c>
      <c r="N19" s="7">
        <v>-4.4051108446326433E-2</v>
      </c>
      <c r="O19" s="7">
        <v>-1.3460963222995871E-2</v>
      </c>
      <c r="P19" s="7">
        <v>0.18092122008942374</v>
      </c>
      <c r="Q19" s="7">
        <v>-1.9455704543752481E-2</v>
      </c>
      <c r="R19" s="7">
        <v>2.5715828771712603E-2</v>
      </c>
      <c r="S19" s="8">
        <v>-1.8156662567640945E-2</v>
      </c>
      <c r="T19" s="13">
        <v>2486098587</v>
      </c>
      <c r="U19" s="13">
        <v>2772408183</v>
      </c>
      <c r="V19" s="13">
        <v>50940590</v>
      </c>
      <c r="W19" s="13">
        <v>3744530467</v>
      </c>
      <c r="X19" s="13">
        <v>813908747</v>
      </c>
      <c r="Y19" s="14">
        <v>9867886574</v>
      </c>
      <c r="Z19" s="2">
        <v>109.83639291156986</v>
      </c>
      <c r="AA19" s="2">
        <v>104.85492532973537</v>
      </c>
      <c r="AB19" s="2">
        <v>45.264847128319253</v>
      </c>
      <c r="AC19" s="2">
        <v>79.858732830948256</v>
      </c>
      <c r="AD19" s="2">
        <v>96.791097779704103</v>
      </c>
      <c r="AE19" s="12">
        <v>93.53560303283912</v>
      </c>
      <c r="AF19" s="13">
        <v>4253.5933967015453</v>
      </c>
      <c r="AG19" s="13">
        <v>688.82165481307811</v>
      </c>
      <c r="AH19" s="13">
        <v>2344561.7493374995</v>
      </c>
      <c r="AI19" s="13">
        <v>407450.73036601569</v>
      </c>
      <c r="AJ19" s="13">
        <v>195.51393837428725</v>
      </c>
      <c r="AK19" s="14">
        <v>1214.986900096729</v>
      </c>
      <c r="AL19" s="3">
        <v>4671.9935560616996</v>
      </c>
      <c r="AM19" s="3">
        <v>722.26343180930053</v>
      </c>
      <c r="AN19" s="3">
        <v>1061262.2916666667</v>
      </c>
      <c r="AO19" s="3">
        <v>325384.9901807438</v>
      </c>
      <c r="AP19" s="3">
        <v>189.24008726480682</v>
      </c>
      <c r="AQ19" s="14">
        <v>1136.4453237754742</v>
      </c>
    </row>
    <row r="20" spans="1:43" x14ac:dyDescent="0.25">
      <c r="A20" s="6" t="s">
        <v>18</v>
      </c>
      <c r="B20" s="13">
        <v>44164</v>
      </c>
      <c r="C20" s="13">
        <v>311817</v>
      </c>
      <c r="D20" s="13">
        <v>4</v>
      </c>
      <c r="E20" s="13">
        <v>1009</v>
      </c>
      <c r="F20" s="13">
        <v>367483</v>
      </c>
      <c r="G20" s="14">
        <v>724477</v>
      </c>
      <c r="H20" s="13">
        <v>2042812264</v>
      </c>
      <c r="I20" s="13">
        <v>2505800359</v>
      </c>
      <c r="J20" s="13">
        <v>118165912.16660996</v>
      </c>
      <c r="K20" s="13">
        <v>4641845461.480999</v>
      </c>
      <c r="L20" s="13">
        <v>878206981.70035493</v>
      </c>
      <c r="M20" s="14">
        <v>10186830978.347965</v>
      </c>
      <c r="N20" s="7">
        <v>-9.7480962152698594E-2</v>
      </c>
      <c r="O20" s="7">
        <v>-5.2284179705982738E-2</v>
      </c>
      <c r="P20" s="7">
        <v>4.999999999999992E-2</v>
      </c>
      <c r="Q20" s="7">
        <v>-1.004438388787504E-2</v>
      </c>
      <c r="R20" s="7">
        <v>4.4375283468699046E-2</v>
      </c>
      <c r="S20" s="8">
        <v>-3.4411906330670108E-2</v>
      </c>
      <c r="T20" s="13">
        <v>2448927247.98</v>
      </c>
      <c r="U20" s="13">
        <v>2842228419.1399999</v>
      </c>
      <c r="V20" s="13">
        <v>56883780.729999997</v>
      </c>
      <c r="W20" s="13">
        <v>4194313701.0300002</v>
      </c>
      <c r="X20" s="13">
        <v>888967959.51999998</v>
      </c>
      <c r="Y20" s="14">
        <v>10431321108.4</v>
      </c>
      <c r="Z20" s="2">
        <v>119.88019120194591</v>
      </c>
      <c r="AA20" s="2">
        <v>113.42597222207517</v>
      </c>
      <c r="AB20" s="2">
        <v>48.138908833366244</v>
      </c>
      <c r="AC20" s="2">
        <v>90.358753556862013</v>
      </c>
      <c r="AD20" s="2">
        <v>101.22533503420914</v>
      </c>
      <c r="AE20" s="12">
        <v>102.40006073107226</v>
      </c>
      <c r="AF20" s="13">
        <v>3854.5954925580413</v>
      </c>
      <c r="AG20" s="13">
        <v>669.67707528240396</v>
      </c>
      <c r="AH20" s="13">
        <v>2461789.8368043741</v>
      </c>
      <c r="AI20" s="13">
        <v>383370.12400735047</v>
      </c>
      <c r="AJ20" s="13">
        <v>199.14911748760144</v>
      </c>
      <c r="AK20" s="14">
        <v>1171.7453853317595</v>
      </c>
      <c r="AL20" s="3">
        <v>4620.8964465401687</v>
      </c>
      <c r="AM20" s="3">
        <v>759.58773338742481</v>
      </c>
      <c r="AN20" s="3">
        <v>1185078.7652083333</v>
      </c>
      <c r="AO20" s="3">
        <v>346408.46556243807</v>
      </c>
      <c r="AP20" s="3">
        <v>201.58936139449534</v>
      </c>
      <c r="AQ20" s="14">
        <v>1199.8679861932585</v>
      </c>
    </row>
    <row r="21" spans="1:43" x14ac:dyDescent="0.25">
      <c r="A21" s="6" t="s">
        <v>19</v>
      </c>
      <c r="B21" s="13">
        <v>44172</v>
      </c>
      <c r="C21" s="13">
        <v>310333</v>
      </c>
      <c r="D21" s="13">
        <v>4</v>
      </c>
      <c r="E21" s="13">
        <v>1040</v>
      </c>
      <c r="F21" s="13">
        <v>378456</v>
      </c>
      <c r="G21" s="14">
        <v>734005</v>
      </c>
      <c r="H21" s="13">
        <v>1968393447</v>
      </c>
      <c r="I21" s="13">
        <v>2271613260</v>
      </c>
      <c r="J21" s="13">
        <v>124074207.80999997</v>
      </c>
      <c r="K21" s="13">
        <v>4725934395.413002</v>
      </c>
      <c r="L21" s="13">
        <v>894271612.90000606</v>
      </c>
      <c r="M21" s="14">
        <v>9984286923.1230087</v>
      </c>
      <c r="N21" s="7">
        <v>-3.6429591848191487E-2</v>
      </c>
      <c r="O21" s="7">
        <v>-9.3458003611053039E-2</v>
      </c>
      <c r="P21" s="7">
        <v>5.0000000296697385E-2</v>
      </c>
      <c r="Q21" s="7">
        <v>1.8115410051840485E-2</v>
      </c>
      <c r="R21" s="7">
        <v>1.8292534145592104E-2</v>
      </c>
      <c r="S21" s="7">
        <v>-1.9882930781463089E-2</v>
      </c>
      <c r="T21" s="13">
        <v>2733899709</v>
      </c>
      <c r="U21" s="13">
        <v>3135221345</v>
      </c>
      <c r="V21" s="13">
        <v>64701771</v>
      </c>
      <c r="W21" s="13">
        <v>4666435297</v>
      </c>
      <c r="X21" s="13">
        <v>952722585</v>
      </c>
      <c r="Y21" s="14">
        <v>11552980707</v>
      </c>
      <c r="Z21" s="2">
        <v>138.88990095789524</v>
      </c>
      <c r="AA21" s="2">
        <v>138.01739055705283</v>
      </c>
      <c r="AB21" s="2">
        <v>52.147639821388601</v>
      </c>
      <c r="AC21" s="2">
        <v>98.741008794562362</v>
      </c>
      <c r="AD21" s="2">
        <v>106.53615425747947</v>
      </c>
      <c r="AE21" s="12">
        <v>115.71162563691945</v>
      </c>
      <c r="AF21" s="13">
        <v>3713.5014771801143</v>
      </c>
      <c r="AG21" s="13">
        <v>609.99347475131549</v>
      </c>
      <c r="AH21" s="13">
        <v>2584879.3293749993</v>
      </c>
      <c r="AI21" s="13">
        <v>378680.64065809315</v>
      </c>
      <c r="AJ21" s="13">
        <v>196.91228150256262</v>
      </c>
      <c r="AK21" s="14">
        <v>1133.5398400014315</v>
      </c>
      <c r="AL21" s="3">
        <v>5157.6785237254371</v>
      </c>
      <c r="AM21" s="3">
        <v>841.89707642006056</v>
      </c>
      <c r="AN21" s="3">
        <v>1347953.5625</v>
      </c>
      <c r="AO21" s="3">
        <v>373913.08469551278</v>
      </c>
      <c r="AP21" s="3">
        <v>209.78277197349229</v>
      </c>
      <c r="AQ21" s="14">
        <v>1311.6373761077921</v>
      </c>
    </row>
    <row r="22" spans="1:43" x14ac:dyDescent="0.25">
      <c r="A22" s="6" t="s">
        <v>20</v>
      </c>
      <c r="B22" s="13">
        <v>44196</v>
      </c>
      <c r="C22" s="13">
        <v>323313</v>
      </c>
      <c r="D22" s="13">
        <v>4</v>
      </c>
      <c r="E22" s="13">
        <v>1041</v>
      </c>
      <c r="F22" s="13">
        <v>380513</v>
      </c>
      <c r="G22" s="14">
        <v>749067</v>
      </c>
      <c r="H22" s="13">
        <v>2092228392</v>
      </c>
      <c r="I22" s="13">
        <v>2584893483</v>
      </c>
      <c r="J22" s="13">
        <v>130277918</v>
      </c>
      <c r="K22" s="13">
        <v>4631118430</v>
      </c>
      <c r="L22" s="13">
        <v>851776817</v>
      </c>
      <c r="M22" s="14">
        <v>10290295040</v>
      </c>
      <c r="N22" s="7">
        <v>6.2911683225086459E-2</v>
      </c>
      <c r="O22" s="7">
        <v>0.13791089729772046</v>
      </c>
      <c r="P22" s="7">
        <v>4.9999998384031824E-2</v>
      </c>
      <c r="Q22" s="7">
        <v>-2.006290343451033E-2</v>
      </c>
      <c r="R22" s="7">
        <v>-4.7518891673415622E-2</v>
      </c>
      <c r="S22" s="7">
        <v>3.0648970650902958E-2</v>
      </c>
      <c r="T22" s="13">
        <v>2981864026</v>
      </c>
      <c r="U22" s="13">
        <v>3356733252</v>
      </c>
      <c r="V22" s="13">
        <v>66229880</v>
      </c>
      <c r="W22" s="13">
        <v>4790383781</v>
      </c>
      <c r="X22" s="13">
        <v>1147118851</v>
      </c>
      <c r="Y22" s="14">
        <v>12342329790</v>
      </c>
      <c r="Z22" s="2">
        <v>142.52096173638006</v>
      </c>
      <c r="AA22" s="2">
        <v>129.85963538057322</v>
      </c>
      <c r="AB22" s="2">
        <v>50.837379823647474</v>
      </c>
      <c r="AC22" s="2">
        <v>103.43902565670298</v>
      </c>
      <c r="AD22" s="2">
        <v>134.67364080654477</v>
      </c>
      <c r="AE22" s="12">
        <v>119.94145689723585</v>
      </c>
      <c r="AF22" s="13">
        <v>3944.9806769843426</v>
      </c>
      <c r="AG22" s="13">
        <v>666.25155886091807</v>
      </c>
      <c r="AH22" s="13">
        <v>2714123.2916666665</v>
      </c>
      <c r="AI22" s="13">
        <v>370726.73951328848</v>
      </c>
      <c r="AJ22" s="13">
        <v>186.54133082619168</v>
      </c>
      <c r="AK22" s="14">
        <v>1144.7902346074072</v>
      </c>
      <c r="AL22" s="3">
        <v>5622.4244011524424</v>
      </c>
      <c r="AM22" s="3">
        <v>865.19184505417354</v>
      </c>
      <c r="AN22" s="3">
        <v>1379789.1666666667</v>
      </c>
      <c r="AO22" s="3">
        <v>383476.1272014089</v>
      </c>
      <c r="AP22" s="3">
        <v>251.22200183261367</v>
      </c>
      <c r="AQ22" s="14">
        <v>1373.0780858054086</v>
      </c>
    </row>
    <row r="23" spans="1:43" x14ac:dyDescent="0.25">
      <c r="A23" s="6" t="s">
        <v>21</v>
      </c>
      <c r="B23" s="13">
        <v>44027</v>
      </c>
      <c r="C23" s="13">
        <v>325817</v>
      </c>
      <c r="D23" s="13">
        <v>4</v>
      </c>
      <c r="E23" s="13">
        <v>1056</v>
      </c>
      <c r="F23" s="13">
        <v>397160</v>
      </c>
      <c r="G23" s="14">
        <v>768064</v>
      </c>
      <c r="H23" s="13">
        <v>2337909907.9213333</v>
      </c>
      <c r="I23" s="13">
        <v>2470830692.083333</v>
      </c>
      <c r="J23" s="13">
        <v>136791814.11052501</v>
      </c>
      <c r="K23" s="13">
        <v>4448131139.8830004</v>
      </c>
      <c r="L23" s="13">
        <v>844960856</v>
      </c>
      <c r="M23" s="14">
        <v>10238624409.998192</v>
      </c>
      <c r="N23" s="7">
        <v>0.1174257632965595</v>
      </c>
      <c r="O23" s="7">
        <v>-4.41266890364422E-2</v>
      </c>
      <c r="P23" s="7">
        <v>5.0000001615968501E-2</v>
      </c>
      <c r="Q23" s="7">
        <v>-3.9512548185255465E-2</v>
      </c>
      <c r="R23" s="7">
        <v>-8.0020503774758164E-3</v>
      </c>
      <c r="S23" s="7">
        <v>-5.0212972320964827E-3</v>
      </c>
      <c r="T23" s="13">
        <v>2960031428.8000002</v>
      </c>
      <c r="U23" s="13">
        <v>3246065311.8699999</v>
      </c>
      <c r="V23" s="13">
        <v>67475000.040000007</v>
      </c>
      <c r="W23" s="13">
        <v>4953528845.9300003</v>
      </c>
      <c r="X23" s="13">
        <v>1054628796</v>
      </c>
      <c r="Y23" s="14">
        <v>12281729382.639999</v>
      </c>
      <c r="Z23" s="2">
        <v>126.61015802066571</v>
      </c>
      <c r="AA23" s="2">
        <v>131.37546503168178</v>
      </c>
      <c r="AB23" s="2">
        <v>49.32678207299859</v>
      </c>
      <c r="AC23" s="2">
        <v>111.36202351399859</v>
      </c>
      <c r="AD23" s="2">
        <v>124.81392345114742</v>
      </c>
      <c r="AE23" s="12">
        <v>119.95487763616643</v>
      </c>
      <c r="AF23" s="13">
        <v>4425.1442446705678</v>
      </c>
      <c r="AG23" s="13">
        <v>631.95768690280454</v>
      </c>
      <c r="AH23" s="13">
        <v>2849829.4606359378</v>
      </c>
      <c r="AI23" s="13">
        <v>351020.44980137318</v>
      </c>
      <c r="AJ23" s="13">
        <v>177.29228690368282</v>
      </c>
      <c r="AK23" s="14">
        <v>1110.8692776034063</v>
      </c>
      <c r="AL23" s="3">
        <v>5602.6821208198007</v>
      </c>
      <c r="AM23" s="3">
        <v>830.23734997201893</v>
      </c>
      <c r="AN23" s="3">
        <v>1405729.1675000002</v>
      </c>
      <c r="AO23" s="3">
        <v>390903.47584674874</v>
      </c>
      <c r="AP23" s="3">
        <v>221.28545926075134</v>
      </c>
      <c r="AQ23" s="14">
        <v>1332.5418826469322</v>
      </c>
    </row>
    <row r="24" spans="1:43" x14ac:dyDescent="0.25">
      <c r="A24" s="21" t="s">
        <v>64</v>
      </c>
      <c r="B24" s="18">
        <v>44739</v>
      </c>
      <c r="C24" s="18">
        <v>319335</v>
      </c>
      <c r="D24" s="18">
        <v>4</v>
      </c>
      <c r="E24" s="18">
        <v>1070</v>
      </c>
      <c r="F24" s="18">
        <v>412049</v>
      </c>
      <c r="G24" s="19">
        <f>SUM(B24:F24)</f>
        <v>777197</v>
      </c>
      <c r="H24" s="18">
        <v>2378069185.9780002</v>
      </c>
      <c r="I24" s="18">
        <v>2447513531.5320001</v>
      </c>
      <c r="J24" s="18">
        <v>136791814.11052501</v>
      </c>
      <c r="K24" s="18">
        <v>4483985959.1390009</v>
      </c>
      <c r="L24" s="18">
        <v>870381359.4000001</v>
      </c>
      <c r="M24" s="20">
        <f>SUM(H24:L24)</f>
        <v>10316741850.159525</v>
      </c>
      <c r="N24" s="7">
        <f>(F24-F23)/F23</f>
        <v>3.7488669553832212E-2</v>
      </c>
      <c r="O24" s="7">
        <f>(G24-G23)/G23</f>
        <v>1.1890936171985668E-2</v>
      </c>
      <c r="P24" s="7">
        <f>(H24-H23)/H23</f>
        <v>1.7177427547827535E-2</v>
      </c>
      <c r="Q24" s="7">
        <f>(I24-I23)/I23</f>
        <v>-9.4369721996907015E-3</v>
      </c>
      <c r="R24" s="7">
        <f>(J24-J23)/J23</f>
        <v>0</v>
      </c>
      <c r="S24" s="7">
        <f>(K24-K23)/K23</f>
        <v>8.0606479729245593E-3</v>
      </c>
      <c r="T24" s="13">
        <v>2931255844.4299998</v>
      </c>
      <c r="U24" s="13">
        <v>3413458247.3000002</v>
      </c>
      <c r="V24" s="13">
        <v>76293982.545228004</v>
      </c>
      <c r="W24" s="13">
        <v>5271702988.0600004</v>
      </c>
      <c r="X24" s="13">
        <v>1301576142.5</v>
      </c>
      <c r="Y24" s="14">
        <f>SUM(T24:X24)-V24</f>
        <v>12917993222.290001</v>
      </c>
      <c r="Z24" s="2">
        <v>123.26200859562029</v>
      </c>
      <c r="AA24" s="2">
        <v>139.46636875847526</v>
      </c>
      <c r="AB24" s="2">
        <v>55.773792489939503</v>
      </c>
      <c r="AC24" s="2">
        <v>117.56733932931971</v>
      </c>
      <c r="AD24" s="2">
        <v>149.54090278280376</v>
      </c>
      <c r="AE24" s="22">
        <v>125.21388447933543</v>
      </c>
      <c r="AF24" s="13">
        <v>4429.5230596310457</v>
      </c>
      <c r="AG24" s="13">
        <v>638.70061521912726</v>
      </c>
      <c r="AH24" s="13">
        <v>2849829.4606359378</v>
      </c>
      <c r="AI24" s="13">
        <v>349220.09027562314</v>
      </c>
      <c r="AJ24" s="13">
        <v>176.02707432853862</v>
      </c>
      <c r="AK24" s="13">
        <v>1106.1912070083824</v>
      </c>
      <c r="AL24" s="3">
        <v>5459.9190945074015</v>
      </c>
      <c r="AM24" s="3">
        <v>890.77255528415822</v>
      </c>
      <c r="AN24" s="3">
        <v>1589457.96969225</v>
      </c>
      <c r="AO24" s="3">
        <v>410568.76854049845</v>
      </c>
      <c r="AP24" s="3">
        <v>263.23247609305366</v>
      </c>
      <c r="AQ24" s="3">
        <v>1385.1049800640421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Tshegang Chipeya</dc:creator>
  <cp:lastModifiedBy>Siphesihle Thusi</cp:lastModifiedBy>
  <dcterms:created xsi:type="dcterms:W3CDTF">2019-06-19T12:16:40Z</dcterms:created>
  <dcterms:modified xsi:type="dcterms:W3CDTF">2020-05-22T09:02:15Z</dcterms:modified>
</cp:coreProperties>
</file>